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>
    <definedName name="_xlnm.Print_Area" localSheetId="0">'1'!$A$1:$G$83</definedName>
  </definedNames>
  <calcPr fullCalcOnLoad="1"/>
</workbook>
</file>

<file path=xl/sharedStrings.xml><?xml version="1.0" encoding="utf-8"?>
<sst xmlns="http://schemas.openxmlformats.org/spreadsheetml/2006/main" count="90" uniqueCount="76">
  <si>
    <t>UNITED PLANTATIONS BERHAD</t>
  </si>
  <si>
    <t>(Incorporated in Malaysia - Registration No. 240-A)</t>
  </si>
  <si>
    <t>QUARTERLY REPORT</t>
  </si>
  <si>
    <t>Appendix IIIA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</si>
  <si>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</si>
  <si>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</si>
  <si>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</si>
  <si>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</si>
  <si>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</si>
  <si>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</si>
  <si>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</si>
  <si>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</si>
  <si>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</si>
  <si>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</si>
  <si>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(a)</t>
  </si>
  <si>
    <t>(b)</t>
  </si>
  <si>
    <t>Investment income</t>
  </si>
  <si>
    <t>(c)</t>
  </si>
  <si>
    <t>Other income including interest income</t>
  </si>
  <si>
    <t>amortisation, exceptional items, income tax,</t>
  </si>
  <si>
    <t>minority interests and extraordinary items</t>
  </si>
  <si>
    <t>Depreciation and amortisation</t>
  </si>
  <si>
    <t>(d)</t>
  </si>
  <si>
    <t>Exceptional items</t>
  </si>
  <si>
    <t xml:space="preserve">           -</t>
  </si>
  <si>
    <t>-</t>
  </si>
  <si>
    <t>(e)</t>
  </si>
  <si>
    <t>before income tax, minority interests and</t>
  </si>
  <si>
    <t>extraordinary items</t>
  </si>
  <si>
    <t>(f)</t>
  </si>
  <si>
    <t>companies</t>
  </si>
  <si>
    <t>(g)</t>
  </si>
  <si>
    <t>(h)</t>
  </si>
  <si>
    <t>(i)</t>
  </si>
  <si>
    <t>(j)</t>
  </si>
  <si>
    <t>attributable to members of the company</t>
  </si>
  <si>
    <t>(k)</t>
  </si>
  <si>
    <t>(i)   Extraordinary items</t>
  </si>
  <si>
    <t>(iii) Extraordinary items attributable to</t>
  </si>
  <si>
    <t xml:space="preserve">     members of the company</t>
  </si>
  <si>
    <t>(l)</t>
  </si>
  <si>
    <t>deducting any provision for preference</t>
  </si>
  <si>
    <t>dividends, if any:-</t>
  </si>
  <si>
    <t>(i)  Basic (based on 151,509,660</t>
  </si>
  <si>
    <t xml:space="preserve">     ordinary shares) (sen)</t>
  </si>
  <si>
    <t>(ii) Fully diluted (not applicable)</t>
  </si>
  <si>
    <t>Dividend per share (sen)</t>
  </si>
  <si>
    <t>As at end of current quarter</t>
  </si>
  <si>
    <t>As at preceding financial year end</t>
  </si>
  <si>
    <t>Net tangible assets per share  ( RM )</t>
  </si>
  <si>
    <t>PERIOD</t>
  </si>
  <si>
    <t>The figures have not been audited</t>
  </si>
  <si>
    <t>Revenue</t>
  </si>
  <si>
    <t>Operating profit/(loss) before</t>
  </si>
  <si>
    <t>finance cost, depreciation and</t>
  </si>
  <si>
    <t>Finance Cost</t>
  </si>
  <si>
    <t xml:space="preserve">Operating profit/(loss) </t>
  </si>
  <si>
    <t>Share of profits and losses of associated</t>
  </si>
  <si>
    <t>Profit/(loss) before income tax, minority</t>
  </si>
  <si>
    <t>interests and extraordinary items after share of</t>
  </si>
  <si>
    <t>profits and losses of associated companies</t>
  </si>
  <si>
    <t>Income tax</t>
  </si>
  <si>
    <t>(i) Profit/(loss) after income tax</t>
  </si>
  <si>
    <t xml:space="preserve">    before deducting minority interests</t>
  </si>
  <si>
    <t>(ii) Minority interests</t>
  </si>
  <si>
    <t>Pre-acquisition profit/(loss), if applicable</t>
  </si>
  <si>
    <t>Net Profit/(loss) from ordinary activities</t>
  </si>
  <si>
    <t>(ii)  Minority interests</t>
  </si>
  <si>
    <t>(m)</t>
  </si>
  <si>
    <t xml:space="preserve">Net profit /(loss) attributable to members of </t>
  </si>
  <si>
    <t>the company</t>
  </si>
  <si>
    <t>Earnings per share based on 2(m) above after</t>
  </si>
  <si>
    <t>Dividend Description</t>
  </si>
  <si>
    <t>Quarterly report on consolidated results for the financial quarter ended 30/06/2002</t>
  </si>
  <si>
    <t>30/06/2002</t>
  </si>
  <si>
    <t>30/06/2001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</si>
</sst>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1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1" fontId="0" fillId="0" borderId="2" xfId="15" applyNumberFormat="1" applyFont="1" applyBorder="1" applyAlignment="1">
      <alignment horizontal="centerContinuous"/>
    </xf>
    <xf numFmtId="171" fontId="0" fillId="0" borderId="3" xfId="15" applyNumberFormat="1" applyFont="1" applyBorder="1" applyAlignment="1">
      <alignment horizontal="centerContinuous"/>
    </xf>
    <xf numFmtId="173" fontId="0" fillId="0" borderId="3" xfId="15" applyNumberFormat="1" applyFont="1" applyBorder="1" applyAlignment="1">
      <alignment horizontal="centerContinuous"/>
    </xf>
    <xf numFmtId="43" fontId="0" fillId="0" borderId="4" xfId="15" applyNumberFormat="1" applyFont="1" applyBorder="1" applyAlignment="1">
      <alignment/>
    </xf>
    <xf numFmtId="171" fontId="0" fillId="0" borderId="0" xfId="15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421875" style="0" customWidth="1"/>
    <col min="4" max="4" width="12.00390625" style="0" customWidth="1"/>
    <col min="5" max="5" width="19.140625" style="0" customWidth="1"/>
    <col min="6" max="6" width="11.7109375" style="0" customWidth="1"/>
    <col min="7" max="7" width="19.7109375" style="0" customWidth="1"/>
    <col min="11" max="11" width="14.140625" style="0" customWidth="1"/>
  </cols>
  <sheetData>
    <row r="1" ht="15.75">
      <c r="A1" s="16" t="s">
        <v>0</v>
      </c>
    </row>
    <row r="2" ht="12.75">
      <c r="A2" s="7" t="s">
        <v>1</v>
      </c>
    </row>
    <row r="4" spans="1:7" ht="15.75">
      <c r="A4" s="16" t="s">
        <v>2</v>
      </c>
      <c r="B4" s="1"/>
      <c r="C4" s="1"/>
      <c r="D4" s="1"/>
      <c r="E4" s="1"/>
      <c r="F4" s="1"/>
      <c r="G4" s="1" t="s">
        <v>3</v>
      </c>
    </row>
    <row r="5" spans="1:7" ht="7.5" customHeight="1">
      <c r="A5" s="16"/>
      <c r="B5" s="1"/>
      <c r="C5" s="1"/>
      <c r="D5" s="1"/>
      <c r="E5" s="1"/>
      <c r="F5" s="1"/>
      <c r="G5" s="1"/>
    </row>
    <row r="6" spans="1:7" ht="15">
      <c r="A6" s="8" t="s">
        <v>73</v>
      </c>
      <c r="B6" s="1"/>
      <c r="C6" s="1"/>
      <c r="D6" s="1"/>
      <c r="E6" s="1"/>
      <c r="F6" s="1"/>
      <c r="G6" s="1"/>
    </row>
    <row r="7" spans="1:7" ht="15">
      <c r="A7" s="8" t="s">
        <v>51</v>
      </c>
      <c r="B7" s="1"/>
      <c r="C7" s="1"/>
      <c r="D7" s="1"/>
      <c r="E7" s="1"/>
      <c r="F7" s="1"/>
      <c r="G7" s="1"/>
    </row>
    <row r="8" spans="1:7" ht="7.5" customHeight="1">
      <c r="A8" s="8"/>
      <c r="B8" s="1"/>
      <c r="C8" s="1"/>
      <c r="D8" s="1"/>
      <c r="E8" s="1"/>
      <c r="F8" s="1"/>
      <c r="G8" s="1"/>
    </row>
    <row r="9" spans="1:7" ht="15.75">
      <c r="A9" s="16" t="s">
        <v>4</v>
      </c>
      <c r="B9" s="1"/>
      <c r="C9" s="1"/>
      <c r="D9" s="9" t="s">
        <v>5</v>
      </c>
      <c r="E9" s="10"/>
      <c r="F9" s="10" t="s">
        <v>6</v>
      </c>
      <c r="G9" s="10"/>
    </row>
    <row r="10" spans="1:7" ht="12.75">
      <c r="A10" s="1"/>
      <c r="B10" s="1"/>
      <c r="C10" s="1"/>
      <c r="D10" s="11" t="s">
        <v>7</v>
      </c>
      <c r="E10" s="11" t="s">
        <v>8</v>
      </c>
      <c r="F10" s="11" t="s">
        <v>7</v>
      </c>
      <c r="G10" s="11" t="s">
        <v>8</v>
      </c>
    </row>
    <row r="11" spans="1:7" ht="12.75">
      <c r="A11" s="1"/>
      <c r="B11" s="1"/>
      <c r="C11" s="1"/>
      <c r="D11" s="11" t="s">
        <v>9</v>
      </c>
      <c r="E11" s="11" t="s">
        <v>10</v>
      </c>
      <c r="F11" s="11" t="s">
        <v>9</v>
      </c>
      <c r="G11" s="11" t="s">
        <v>10</v>
      </c>
    </row>
    <row r="12" spans="1:7" ht="12.75">
      <c r="A12" s="1"/>
      <c r="B12" s="1"/>
      <c r="C12" s="1"/>
      <c r="D12" s="11" t="s">
        <v>11</v>
      </c>
      <c r="E12" s="11" t="s">
        <v>11</v>
      </c>
      <c r="F12" s="11" t="s">
        <v>12</v>
      </c>
      <c r="G12" s="11" t="s">
        <v>50</v>
      </c>
    </row>
    <row r="13" spans="1:7" ht="12.75">
      <c r="A13" s="1"/>
      <c r="B13" s="1"/>
      <c r="C13" s="1"/>
      <c r="D13" s="12" t="s">
        <v>74</v>
      </c>
      <c r="E13" s="11" t="s">
        <v>75</v>
      </c>
      <c r="F13" s="12" t="str">
        <f>D13</f>
        <v>30/06/2002</v>
      </c>
      <c r="G13" s="11" t="str">
        <f>E13</f>
        <v>30/06/2001</v>
      </c>
    </row>
    <row r="14" spans="1:7" ht="12.75">
      <c r="A14" s="2"/>
      <c r="B14" s="1"/>
      <c r="C14" s="1"/>
      <c r="D14" s="11" t="s">
        <v>13</v>
      </c>
      <c r="E14" s="11" t="s">
        <v>13</v>
      </c>
      <c r="F14" s="11" t="s">
        <v>13</v>
      </c>
      <c r="G14" s="11" t="s">
        <v>13</v>
      </c>
    </row>
    <row r="15" spans="1:7" ht="12.75">
      <c r="A15" s="2"/>
      <c r="B15" s="2"/>
      <c r="C15" s="2"/>
      <c r="D15" s="2"/>
      <c r="E15" s="2"/>
      <c r="F15" s="2"/>
      <c r="G15" s="2"/>
    </row>
    <row r="16" spans="1:167" ht="12.75">
      <c r="A16" s="2">
        <v>1</v>
      </c>
      <c r="B16" s="2" t="s">
        <v>14</v>
      </c>
      <c r="C16" s="2" t="s">
        <v>52</v>
      </c>
      <c r="D16" s="3">
        <f>F16-62492</f>
        <v>76316</v>
      </c>
      <c r="E16" s="26">
        <v>56851</v>
      </c>
      <c r="F16" s="3">
        <v>138808</v>
      </c>
      <c r="G16" s="26">
        <v>103784</v>
      </c>
      <c r="H16" s="5"/>
      <c r="I16" s="5"/>
      <c r="J16" s="5"/>
      <c r="K16" s="5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2"/>
      <c r="B17" s="2"/>
      <c r="C17" s="2"/>
      <c r="D17" s="3"/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/>
      <c r="B18" s="2" t="s">
        <v>15</v>
      </c>
      <c r="C18" s="2" t="s">
        <v>16</v>
      </c>
      <c r="D18" s="3">
        <v>0</v>
      </c>
      <c r="E18" s="26">
        <v>148</v>
      </c>
      <c r="F18" s="3">
        <v>0</v>
      </c>
      <c r="G18" s="26">
        <v>148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2"/>
      <c r="D19" s="3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 t="s">
        <v>17</v>
      </c>
      <c r="C20" s="2" t="s">
        <v>18</v>
      </c>
      <c r="D20" s="3">
        <f>F20-618</f>
        <v>1555</v>
      </c>
      <c r="E20" s="26">
        <v>970</v>
      </c>
      <c r="F20" s="3">
        <f>-39+2212</f>
        <v>2173</v>
      </c>
      <c r="G20" s="26">
        <v>3079</v>
      </c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/>
      <c r="C21" s="2"/>
      <c r="D21" s="3"/>
      <c r="E21" s="26"/>
      <c r="F21" s="3"/>
      <c r="G21" s="3"/>
      <c r="H21" s="5"/>
      <c r="I21" s="5"/>
      <c r="J21" s="5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>
        <v>2</v>
      </c>
      <c r="B22" s="2" t="s">
        <v>14</v>
      </c>
      <c r="C22" s="2" t="s">
        <v>53</v>
      </c>
      <c r="D22" s="3">
        <f>F22-17051</f>
        <v>20651</v>
      </c>
      <c r="E22" s="26">
        <v>8247</v>
      </c>
      <c r="F22" s="3">
        <f>23090+12400+2212</f>
        <v>37702</v>
      </c>
      <c r="G22" s="26">
        <v>17470</v>
      </c>
      <c r="H22" s="5"/>
      <c r="I22" s="5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/>
      <c r="C23" s="2" t="s">
        <v>54</v>
      </c>
      <c r="D23" s="3"/>
      <c r="E23" s="3"/>
      <c r="F23" s="3"/>
      <c r="G23" s="13"/>
      <c r="H23" s="5"/>
      <c r="I23" s="5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/>
      <c r="C24" s="2" t="s">
        <v>19</v>
      </c>
      <c r="D24" s="3"/>
      <c r="E24" s="3"/>
      <c r="F24" s="3"/>
      <c r="G24" s="13"/>
      <c r="H24" s="5"/>
      <c r="I24" s="5"/>
      <c r="J24" s="5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/>
      <c r="C25" s="2" t="s">
        <v>20</v>
      </c>
      <c r="D25" s="3"/>
      <c r="E25" s="3"/>
      <c r="F25" s="3"/>
      <c r="G25" s="13"/>
      <c r="H25" s="5"/>
      <c r="I25" s="5"/>
      <c r="J25" s="5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9.75" customHeight="1">
      <c r="A26" s="2"/>
      <c r="B26" s="2"/>
      <c r="C26" s="2"/>
      <c r="D26" s="3"/>
      <c r="E26" s="3"/>
      <c r="F26" s="3"/>
      <c r="G26" s="13"/>
      <c r="H26" s="5"/>
      <c r="I26" s="5"/>
      <c r="J26" s="5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 t="s">
        <v>15</v>
      </c>
      <c r="C27" s="2" t="s">
        <v>55</v>
      </c>
      <c r="D27" s="3">
        <f>F27-8</f>
        <v>3</v>
      </c>
      <c r="E27" s="26">
        <v>34</v>
      </c>
      <c r="F27" s="3">
        <v>11</v>
      </c>
      <c r="G27" s="26">
        <v>79</v>
      </c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9.75" customHeight="1">
      <c r="A28" s="2"/>
      <c r="B28" s="2"/>
      <c r="C28" s="2"/>
      <c r="D28" s="3"/>
      <c r="E28" s="3"/>
      <c r="F28" s="3"/>
      <c r="G28" s="3"/>
      <c r="H28" s="5"/>
      <c r="I28" s="5"/>
      <c r="J28" s="5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 t="s">
        <v>17</v>
      </c>
      <c r="C29" s="2" t="s">
        <v>21</v>
      </c>
      <c r="D29" s="3">
        <f>F29-6212</f>
        <v>6188</v>
      </c>
      <c r="E29" s="26">
        <v>6107</v>
      </c>
      <c r="F29" s="3">
        <f>12400</f>
        <v>12400</v>
      </c>
      <c r="G29" s="26">
        <v>12179</v>
      </c>
      <c r="H29" s="5"/>
      <c r="I29" s="5"/>
      <c r="J29" s="5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9.75" customHeight="1">
      <c r="A30" s="2"/>
      <c r="B30" s="2"/>
      <c r="C30" s="2"/>
      <c r="D30" s="3"/>
      <c r="E30" s="3"/>
      <c r="F30" s="3"/>
      <c r="G30" s="3"/>
      <c r="H30" s="5"/>
      <c r="I30" s="5"/>
      <c r="J30" s="5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 t="s">
        <v>22</v>
      </c>
      <c r="C31" s="2" t="s">
        <v>23</v>
      </c>
      <c r="D31" s="3" t="s">
        <v>24</v>
      </c>
      <c r="E31" s="26" t="s">
        <v>25</v>
      </c>
      <c r="F31" s="3">
        <v>0</v>
      </c>
      <c r="G31" s="3">
        <v>0</v>
      </c>
      <c r="H31" s="5"/>
      <c r="I31" s="5"/>
      <c r="J31" s="5"/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9.75" customHeight="1">
      <c r="A32" s="2"/>
      <c r="B32" s="2"/>
      <c r="C32" s="2"/>
      <c r="D32" s="3"/>
      <c r="E32" s="26"/>
      <c r="F32" s="3"/>
      <c r="G32" s="3"/>
      <c r="H32" s="5"/>
      <c r="I32" s="5"/>
      <c r="J32" s="5"/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26</v>
      </c>
      <c r="C33" s="2" t="s">
        <v>56</v>
      </c>
      <c r="D33" s="3">
        <f>D22-D27-D29</f>
        <v>14460</v>
      </c>
      <c r="E33" s="3">
        <f>E22-E27-E29</f>
        <v>2106</v>
      </c>
      <c r="F33" s="3">
        <f>F22-F27-F29</f>
        <v>25291</v>
      </c>
      <c r="G33" s="3">
        <f>G22-G27-G29</f>
        <v>5212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/>
      <c r="C34" s="2" t="s">
        <v>27</v>
      </c>
      <c r="D34" s="3"/>
      <c r="E34" s="26"/>
      <c r="F34" s="3"/>
      <c r="G34" s="1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/>
      <c r="C35" s="2" t="s">
        <v>28</v>
      </c>
      <c r="D35" s="3"/>
      <c r="E35" s="26"/>
      <c r="F35" s="3"/>
      <c r="G35" s="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2"/>
      <c r="D36" s="3"/>
      <c r="E36" s="26"/>
      <c r="F36" s="3"/>
      <c r="G36" s="1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29</v>
      </c>
      <c r="C37" s="2" t="s">
        <v>57</v>
      </c>
      <c r="D37" s="3">
        <f>F37+195</f>
        <v>210</v>
      </c>
      <c r="E37" s="26">
        <f>-827</f>
        <v>-827</v>
      </c>
      <c r="F37" s="3">
        <f>15</f>
        <v>15</v>
      </c>
      <c r="G37" s="26">
        <f>-1023</f>
        <v>-1023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9.75" customHeight="1">
      <c r="A38" s="2"/>
      <c r="B38" s="2"/>
      <c r="C38" s="2" t="s">
        <v>30</v>
      </c>
      <c r="D38" s="3"/>
      <c r="E38" s="26"/>
      <c r="F38" s="3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2" t="s">
        <v>31</v>
      </c>
      <c r="C40" s="2" t="s">
        <v>58</v>
      </c>
      <c r="D40" s="3">
        <f>+D33+D37</f>
        <v>14670</v>
      </c>
      <c r="E40" s="3">
        <f>+E33+E37</f>
        <v>1279</v>
      </c>
      <c r="F40" s="3">
        <f>+F33+F37</f>
        <v>25306</v>
      </c>
      <c r="G40" s="3">
        <f>+G33+G37</f>
        <v>4189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9.75" customHeight="1">
      <c r="A41" s="2"/>
      <c r="B41" s="2"/>
      <c r="C41" s="2" t="s">
        <v>59</v>
      </c>
      <c r="D41" s="3"/>
      <c r="E41" s="3"/>
      <c r="F41" s="3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2"/>
      <c r="C42" s="2" t="s">
        <v>60</v>
      </c>
      <c r="D42" s="3"/>
      <c r="E42" s="3"/>
      <c r="F42" s="3"/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 customHeight="1">
      <c r="A44" s="2"/>
      <c r="B44" s="2" t="s">
        <v>32</v>
      </c>
      <c r="C44" s="2" t="s">
        <v>61</v>
      </c>
      <c r="D44" s="3">
        <f>F44-3039</f>
        <v>4139</v>
      </c>
      <c r="E44" s="26">
        <v>750</v>
      </c>
      <c r="F44" s="3">
        <v>7178</v>
      </c>
      <c r="G44" s="26">
        <v>947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ht="12.75">
      <c r="A45" s="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4"/>
      <c r="FG45" s="4"/>
      <c r="FH45" s="4"/>
      <c r="FI45" s="4"/>
      <c r="FJ45" s="4"/>
      <c r="FK45" s="4"/>
    </row>
    <row r="46" spans="1:167" ht="9.75" customHeight="1">
      <c r="A46" s="2"/>
      <c r="B46" s="2"/>
      <c r="C46" s="2"/>
      <c r="D46" s="3"/>
      <c r="E46" s="26"/>
      <c r="F46" s="3"/>
      <c r="G46" s="1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4"/>
      <c r="FG46" s="4"/>
      <c r="FH46" s="4"/>
      <c r="FI46" s="4"/>
      <c r="FJ46" s="4"/>
      <c r="FK46" s="4"/>
    </row>
    <row r="47" spans="1:167" ht="12.75">
      <c r="A47" s="2"/>
      <c r="B47" s="2" t="s">
        <v>33</v>
      </c>
      <c r="C47" s="2" t="s">
        <v>62</v>
      </c>
      <c r="D47" s="3">
        <f>D40-D44</f>
        <v>10531</v>
      </c>
      <c r="E47" s="3">
        <f>E40-E44</f>
        <v>529</v>
      </c>
      <c r="F47" s="3">
        <f>F40-F44</f>
        <v>18128</v>
      </c>
      <c r="G47" s="3">
        <f>G40-G44</f>
        <v>3242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4"/>
      <c r="FG47" s="4"/>
      <c r="FH47" s="4"/>
      <c r="FI47" s="4"/>
      <c r="FJ47" s="4"/>
      <c r="FK47" s="4"/>
    </row>
    <row r="48" spans="1:167" ht="12.75">
      <c r="A48" s="2"/>
      <c r="B48" s="2"/>
      <c r="C48" s="2" t="s">
        <v>63</v>
      </c>
      <c r="D48" s="3"/>
      <c r="E48" s="26"/>
      <c r="F48" s="3"/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4"/>
      <c r="FG48" s="4"/>
      <c r="FH48" s="4"/>
      <c r="FI48" s="4"/>
      <c r="FJ48" s="4"/>
      <c r="FK48" s="4"/>
    </row>
    <row r="49" spans="1:167" ht="9.75" customHeight="1">
      <c r="A49" s="2"/>
      <c r="B49" s="2"/>
      <c r="C49" s="2"/>
      <c r="D49" s="3"/>
      <c r="E49" s="26"/>
      <c r="F49" s="3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4"/>
      <c r="FG49" s="4"/>
      <c r="FH49" s="4"/>
      <c r="FI49" s="4"/>
      <c r="FJ49" s="4"/>
      <c r="FK49" s="4"/>
    </row>
    <row r="50" spans="1:167" ht="12.75">
      <c r="A50" s="2"/>
      <c r="B50" s="2"/>
      <c r="C50" s="2" t="s">
        <v>64</v>
      </c>
      <c r="D50" s="3">
        <v>0</v>
      </c>
      <c r="E50" s="26">
        <v>0</v>
      </c>
      <c r="F50" s="3">
        <f>F58</f>
        <v>0</v>
      </c>
      <c r="G50" s="3">
        <f>G48</f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4"/>
      <c r="FG50" s="4"/>
      <c r="FH50" s="4"/>
      <c r="FI50" s="4"/>
      <c r="FJ50" s="4"/>
      <c r="FK50" s="4"/>
    </row>
    <row r="51" spans="1:167" ht="12.75">
      <c r="A51" s="2"/>
      <c r="B51" s="2"/>
      <c r="C51" s="2"/>
      <c r="D51" s="3"/>
      <c r="E51" s="26"/>
      <c r="F51" s="3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2.75">
      <c r="A52" s="2"/>
      <c r="B52" s="2" t="s">
        <v>34</v>
      </c>
      <c r="C52" s="2" t="s">
        <v>65</v>
      </c>
      <c r="D52" s="3"/>
      <c r="E52" s="26"/>
      <c r="F52" s="3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 customHeight="1">
      <c r="A53" s="2"/>
      <c r="B53" s="2"/>
      <c r="C53" s="2"/>
      <c r="D53" s="3"/>
      <c r="E53" s="26"/>
      <c r="F53" s="3"/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 customHeight="1">
      <c r="A54" s="2"/>
      <c r="B54" s="2" t="s">
        <v>36</v>
      </c>
      <c r="C54" s="2" t="s">
        <v>66</v>
      </c>
      <c r="D54" s="3">
        <f>D47+D50</f>
        <v>10531</v>
      </c>
      <c r="E54" s="3">
        <f>E47+E50</f>
        <v>529</v>
      </c>
      <c r="F54" s="3">
        <f>F47+F50</f>
        <v>18128</v>
      </c>
      <c r="G54" s="3">
        <f>G47+G50</f>
        <v>3242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 customHeight="1">
      <c r="A55" s="2"/>
      <c r="B55" s="2"/>
      <c r="C55" s="2" t="s">
        <v>35</v>
      </c>
      <c r="D55" s="3"/>
      <c r="E55" s="26"/>
      <c r="F55" s="3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 customHeight="1">
      <c r="A56" s="2"/>
      <c r="B56" s="2"/>
      <c r="C56" s="2"/>
      <c r="D56" s="3"/>
      <c r="E56" s="26"/>
      <c r="F56" s="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2"/>
      <c r="B57" s="2" t="s">
        <v>40</v>
      </c>
      <c r="C57" s="14" t="s">
        <v>37</v>
      </c>
      <c r="D57" s="3">
        <v>0</v>
      </c>
      <c r="E57" s="26">
        <v>0</v>
      </c>
      <c r="F57" s="3">
        <v>0</v>
      </c>
      <c r="G57" s="3"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14" t="s">
        <v>67</v>
      </c>
      <c r="D58" s="3">
        <v>0</v>
      </c>
      <c r="E58" s="26">
        <v>0</v>
      </c>
      <c r="F58" s="3">
        <v>0</v>
      </c>
      <c r="G58" s="3"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" customHeight="1">
      <c r="A59" s="2"/>
      <c r="B59" s="2"/>
      <c r="C59" s="2" t="s">
        <v>38</v>
      </c>
      <c r="D59" s="3">
        <v>0</v>
      </c>
      <c r="E59" s="26">
        <v>0</v>
      </c>
      <c r="F59" s="3">
        <v>0</v>
      </c>
      <c r="G59" s="3"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2" t="s">
        <v>39</v>
      </c>
      <c r="D60" s="3"/>
      <c r="E60" s="26"/>
      <c r="F60" s="3"/>
      <c r="G60" s="1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t="s">
        <v>68</v>
      </c>
      <c r="C62" s="2" t="s">
        <v>69</v>
      </c>
      <c r="D62" s="3">
        <f>+D54+D57+D58+D59</f>
        <v>10531</v>
      </c>
      <c r="E62" s="3">
        <f>+E54+E57+E58+E59</f>
        <v>529</v>
      </c>
      <c r="F62" s="3">
        <f>+F54+F57+F58+F59</f>
        <v>18128</v>
      </c>
      <c r="G62" s="3">
        <f>+G54+G57+G58+G59</f>
        <v>3242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2" t="s">
        <v>70</v>
      </c>
      <c r="D63" s="3"/>
      <c r="E63" s="26"/>
      <c r="F63" s="3"/>
      <c r="G63" s="1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D64" s="3"/>
      <c r="E64" s="26"/>
      <c r="F64" s="3"/>
      <c r="G64" s="1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9.75" customHeight="1">
      <c r="A65" s="2"/>
      <c r="B65" s="2"/>
      <c r="C65" s="2"/>
      <c r="D65" s="3"/>
      <c r="E65" s="26"/>
      <c r="F65" s="3"/>
      <c r="G65" s="1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>
        <v>3</v>
      </c>
      <c r="B66" s="2" t="s">
        <v>14</v>
      </c>
      <c r="C66" s="2" t="s">
        <v>71</v>
      </c>
      <c r="D66" s="3"/>
      <c r="E66" s="26"/>
      <c r="F66" s="3"/>
      <c r="G66" s="1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2" t="s">
        <v>41</v>
      </c>
      <c r="D67" s="3"/>
      <c r="E67" s="26"/>
      <c r="F67" s="3"/>
      <c r="G67" s="1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2" t="s">
        <v>42</v>
      </c>
      <c r="D68" s="3"/>
      <c r="E68" s="26"/>
      <c r="F68" s="3"/>
      <c r="G68" s="1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9.75" customHeight="1">
      <c r="A69" s="2"/>
      <c r="B69" s="2"/>
      <c r="C69" s="2"/>
      <c r="D69" s="3"/>
      <c r="E69" s="26"/>
      <c r="F69" s="3"/>
      <c r="G69" s="1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14" t="s">
        <v>43</v>
      </c>
      <c r="D70" s="3"/>
      <c r="E70" s="26"/>
      <c r="F70" s="3"/>
      <c r="G70" s="1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2" t="s">
        <v>44</v>
      </c>
      <c r="D71" s="15">
        <f>D62*1000/151509660*100</f>
        <v>6.9507119216028865</v>
      </c>
      <c r="E71" s="15">
        <f>E62*1000/151509660*100</f>
        <v>0.34915265468881657</v>
      </c>
      <c r="F71" s="15">
        <f>F62*1000/151509660*100</f>
        <v>11.96491365633056</v>
      </c>
      <c r="G71" s="15">
        <f>G62*1000/151509660*100</f>
        <v>2.139797554822577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14" t="s">
        <v>45</v>
      </c>
      <c r="D72" s="15">
        <v>0</v>
      </c>
      <c r="E72" s="26">
        <v>0</v>
      </c>
      <c r="F72" s="15">
        <v>0</v>
      </c>
      <c r="G72" s="3">
        <f>G70</f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9.75" customHeight="1">
      <c r="A73" s="2"/>
      <c r="B73" s="2"/>
      <c r="C73" s="14"/>
      <c r="D73" s="3"/>
      <c r="E73" s="3"/>
      <c r="F73" s="3"/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>
        <v>4</v>
      </c>
      <c r="B74" s="2" t="s">
        <v>14</v>
      </c>
      <c r="C74" s="18" t="s">
        <v>46</v>
      </c>
      <c r="D74" s="3">
        <v>0</v>
      </c>
      <c r="E74" s="26">
        <v>0</v>
      </c>
      <c r="F74" s="3">
        <v>0</v>
      </c>
      <c r="G74" s="3">
        <v>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 t="s">
        <v>15</v>
      </c>
      <c r="C75" s="18" t="s">
        <v>72</v>
      </c>
      <c r="D75" s="15"/>
      <c r="E75" s="3"/>
      <c r="F75" s="15"/>
      <c r="G75" s="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9.75" customHeight="1">
      <c r="A76" s="2"/>
      <c r="B76" s="2"/>
      <c r="C76" s="14"/>
      <c r="D76" s="3"/>
      <c r="E76" s="3"/>
      <c r="F76" s="19"/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18"/>
      <c r="D77" s="19"/>
      <c r="E77" s="3"/>
      <c r="F77" s="19"/>
      <c r="G77" s="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7.5" customHeight="1">
      <c r="A78" s="2"/>
      <c r="B78" s="2"/>
      <c r="C78" s="14"/>
      <c r="D78" s="3"/>
      <c r="E78" s="3"/>
      <c r="F78" s="3"/>
      <c r="G78" s="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3.5" thickBot="1">
      <c r="A79" s="2"/>
      <c r="B79" s="17"/>
      <c r="C79" s="17"/>
      <c r="D79" s="3"/>
      <c r="E79" s="3"/>
      <c r="F79" s="3"/>
      <c r="G79" s="1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1:167" ht="12.75">
      <c r="A80" s="2"/>
      <c r="B80" s="17"/>
      <c r="C80" s="17"/>
      <c r="D80" s="22" t="s">
        <v>47</v>
      </c>
      <c r="E80" s="23"/>
      <c r="F80" s="22" t="s">
        <v>48</v>
      </c>
      <c r="G80" s="2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1:167" ht="13.5" thickBot="1">
      <c r="A81" s="2">
        <v>5</v>
      </c>
      <c r="B81" s="2"/>
      <c r="C81" s="2" t="s">
        <v>49</v>
      </c>
      <c r="D81" s="25">
        <f>(400503228+151509660)/151509660</f>
        <v>3.6434171128098365</v>
      </c>
      <c r="E81" s="20"/>
      <c r="F81" s="25">
        <v>3.51</v>
      </c>
      <c r="G81" s="2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1:167" ht="12.75">
      <c r="A82" s="2"/>
      <c r="B82" s="2"/>
      <c r="C82" s="2"/>
      <c r="D82" s="3"/>
      <c r="E82" s="3"/>
      <c r="F82" s="3"/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1:167" ht="12.75">
      <c r="A83" s="2"/>
      <c r="B83" s="2"/>
      <c r="C83" s="2"/>
      <c r="D83" s="3"/>
      <c r="E83" s="3"/>
      <c r="F83" s="3"/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1:167" ht="12.75">
      <c r="A84" s="2"/>
      <c r="B84" s="2"/>
      <c r="C84" s="2"/>
      <c r="D84" s="3"/>
      <c r="E84" s="3"/>
      <c r="F84" s="3"/>
      <c r="G84" s="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1:167" ht="12.75">
      <c r="A85" s="2"/>
      <c r="B85" s="2"/>
      <c r="C85" s="2"/>
      <c r="D85" s="3"/>
      <c r="E85" s="3"/>
      <c r="F85" s="3"/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1:167" ht="12.75">
      <c r="A86" s="2"/>
      <c r="B86" s="2"/>
      <c r="C86" s="2"/>
      <c r="D86" s="3"/>
      <c r="E86" s="3"/>
      <c r="F86" s="3"/>
      <c r="G86" s="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1:167" ht="12.75">
      <c r="A87" s="2"/>
      <c r="B87" s="2"/>
      <c r="C87" s="2"/>
      <c r="D87" s="3"/>
      <c r="E87" s="3"/>
      <c r="F87" s="3"/>
      <c r="G87" s="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1:167" ht="12.75">
      <c r="A88" s="2"/>
      <c r="B88" s="2"/>
      <c r="C88" s="2"/>
      <c r="D88" s="3"/>
      <c r="E88" s="3"/>
      <c r="F88" s="3"/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1:167" ht="12.75">
      <c r="A89" s="2"/>
      <c r="B89" s="2"/>
      <c r="C89" s="2"/>
      <c r="D89" s="3"/>
      <c r="E89" s="3"/>
      <c r="F89" s="3"/>
      <c r="G89" s="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1:167" ht="12.75">
      <c r="A90" s="2"/>
      <c r="B90" s="2"/>
      <c r="C90" s="2"/>
      <c r="D90" s="3"/>
      <c r="E90" s="3"/>
      <c r="F90" s="3"/>
      <c r="G90" s="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1:167" ht="12.75">
      <c r="A91" s="2"/>
      <c r="B91" s="2"/>
      <c r="C91" s="2"/>
      <c r="D91" s="3"/>
      <c r="E91" s="3"/>
      <c r="F91" s="3"/>
      <c r="G91" s="1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1:167" ht="12.75">
      <c r="A92" s="2"/>
      <c r="B92" s="2"/>
      <c r="C92" s="2"/>
      <c r="D92" s="3"/>
      <c r="E92" s="3"/>
      <c r="F92" s="3"/>
      <c r="G92" s="1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1:167" ht="12.75">
      <c r="A93" s="2"/>
      <c r="B93" s="2"/>
      <c r="C93" s="2"/>
      <c r="D93" s="3"/>
      <c r="E93" s="3"/>
      <c r="F93" s="3"/>
      <c r="G93" s="1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1:167" ht="12.75">
      <c r="A94" s="2"/>
      <c r="B94" s="2"/>
      <c r="C94" s="2"/>
      <c r="D94" s="3"/>
      <c r="E94" s="3"/>
      <c r="F94" s="3"/>
      <c r="G94" s="1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1:167" ht="12.75">
      <c r="A95" s="2"/>
      <c r="B95" s="2"/>
      <c r="C95" s="2"/>
      <c r="D95" s="3"/>
      <c r="E95" s="3"/>
      <c r="F95" s="3"/>
      <c r="G95" s="1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1:167" ht="12.75">
      <c r="A96" s="2"/>
      <c r="B96" s="2"/>
      <c r="C96" s="2"/>
      <c r="D96" s="3"/>
      <c r="E96" s="3"/>
      <c r="F96" s="3"/>
      <c r="G96" s="1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1:167" ht="12.75">
      <c r="A97" s="2"/>
      <c r="B97" s="2"/>
      <c r="C97" s="2"/>
      <c r="D97" s="3"/>
      <c r="E97" s="3"/>
      <c r="F97" s="3"/>
      <c r="G97" s="1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1:167" ht="12.75">
      <c r="A98" s="2"/>
      <c r="B98" s="2"/>
      <c r="C98" s="2"/>
      <c r="D98" s="3"/>
      <c r="E98" s="3"/>
      <c r="F98" s="3"/>
      <c r="G98" s="1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1:167" ht="12.75">
      <c r="A99" s="2"/>
      <c r="B99" s="2"/>
      <c r="C99" s="2"/>
      <c r="D99" s="3"/>
      <c r="E99" s="3"/>
      <c r="F99" s="3"/>
      <c r="G99" s="1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1:167" ht="12.75">
      <c r="A100" s="2"/>
      <c r="B100" s="2"/>
      <c r="C100" s="2"/>
      <c r="D100" s="3"/>
      <c r="E100" s="3"/>
      <c r="F100" s="3"/>
      <c r="G100" s="1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2:167" ht="12.75">
      <c r="B101" s="2"/>
      <c r="D101" s="3"/>
      <c r="E101" s="3"/>
      <c r="F101" s="3"/>
      <c r="G101" s="1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4:167" ht="12.75">
      <c r="D102" s="6"/>
      <c r="E102" s="6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4:167" ht="12.75">
      <c r="D103" s="6"/>
      <c r="E103" s="6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4:167" ht="12.75">
      <c r="D104" s="6"/>
      <c r="E104" s="6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4:167" ht="12.75">
      <c r="D105" s="6"/>
      <c r="E105" s="6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4:167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4:167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4:167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4:167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4:167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4:167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4:167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4:167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4:167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4:167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4:167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4:167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4:167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4:167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4:167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4:167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4:167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4:167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4:167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4:167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4:167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4:167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4:167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4:167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4:167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4:167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4:167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4:167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4:167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4:167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4:167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4:167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4:167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4:167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4:167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4:167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4:167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4:167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4:167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4:167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4:167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4:167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4:167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4:167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4:167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4:167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4:167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4:167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4:167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4:167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4:167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4:167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4:167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4:167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4:167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4:167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4:167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4:167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4:167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4:167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4:167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4:167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4:167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4:167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4:167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4:167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4:167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4:167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4:167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4:167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4:167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4:167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4:167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4:167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4:167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4:167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4:167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4:167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4:167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4:167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4:167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4:167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4:167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4:167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4:167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4:167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4:167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4:167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4:167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4:167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4:167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4:167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4:167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4:167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4:167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4:167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4:167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4:167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4:167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4:167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4:167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4:167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4:167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4:167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4:167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4:167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4:167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4:167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4:167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4:167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4:167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4:167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4:167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4:167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4:167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4:167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4:167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4:167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4:167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4:167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4:167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4:167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4:167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4:167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4:167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4:167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4:167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4:167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4:167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4:167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4:167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4:167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4:167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4:167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4:167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4:167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4:167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4:167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4:167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4:167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4:167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4:167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4:167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4:167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4:167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4:167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4:167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4:167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4:167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4:167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4:167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4:167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4:167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4:167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4:16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4:167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4:167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4:167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4:167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4:167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4:167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4:167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4:167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4:167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4:167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4:167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4:167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4:167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4:167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4:167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4:167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4:167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4:167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4:167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4:167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4:167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4:167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4:167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4:167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4:167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4:167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4:167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4:167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4:167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4:167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4:167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4:167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4:167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4:167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4:167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4:167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4:167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4:167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4:167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4:167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4:167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4:167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4:167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4:167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4:167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4:167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4:167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4:167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4:167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4:167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4:167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4:167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4:167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4:167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4:167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4:167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4:167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4:167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4:167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4:167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4:167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4:167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4:167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4:167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4:167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4:167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4:167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4:167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4:167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4:167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4:167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4:167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4:167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4:167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4:167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4:167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4:167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4:167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4:167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4:167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4:167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4:167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4:167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4:167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4:167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4:167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4:167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4:167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4:167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4:167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4:167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4:167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4:167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4:167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4:167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4:167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4:167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4:167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4:167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4:167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4:167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4:167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4:167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4:167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4:167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4:167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4:167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4:167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4:167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4:167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4:167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4:167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4:167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4:167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4:167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4:167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4:167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4:167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4:167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4:167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4:167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4:167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4:167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4:16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4:16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4:16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4:16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4:16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4:16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4:167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4:167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4:167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4:167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4:167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4:167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4:167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4:167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4:167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4:167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4:167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4:167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4:167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4:167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4:167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4:167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4:167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4:167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4:167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4:167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4:167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4:167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4:167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4:167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4:167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4:167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4:167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4:167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4:167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4:167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4:167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4:167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4:167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4:167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4:167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4:167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4:167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4:167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4:167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4:167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4:167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4:167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4:167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4:167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4:167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4:167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4:167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4:167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4:167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4:167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4:167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4:167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4:167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4:167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4:167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4:167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4:167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4:167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4:167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4:167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4:167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4:167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4:167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4:167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4:167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4:167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4:167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4:167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4:167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4:167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4:167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4:167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4:167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4:167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4:167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4:167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4:167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4:167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4:167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4:167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4:167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4:167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4:167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4:167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4:167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4:167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4:167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4:167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4:167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4:167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4:167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4:167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4:167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4:167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4:167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4:167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4:167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4:167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4:167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4:167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4:167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4:167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4:167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4:167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4:167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4:167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4:167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4:167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4:167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4:167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4:167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4:167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4:167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4:167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4:167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4:167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4:167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4:167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4:167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4:167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4:167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4:167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4:167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4:167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4:167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4:167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4:167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4:167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4:167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4:167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4:167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4:167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4:167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4:167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4:167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4:167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4:167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4:167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4:167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4:167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4:167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4:167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4:167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4:167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4:167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4:167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4:167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4:167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4:167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4:167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4:167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4:167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4:167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4:167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4:167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4:167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4:167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4:167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4:167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4:167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4:167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4:167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4:167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4:167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4:167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4:167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4:167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4:167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4:167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4:167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4:167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4:167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4:167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4:167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4:167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4:167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4:167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4:167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4:167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4:167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4:167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4:167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4:167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4:167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4:167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4:167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4:167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4:167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4:167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4:167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4:167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4:167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4:167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4:167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4:167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4:167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4:167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4:167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4:167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4:167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4:167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4:167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4:167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4:167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4:167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4:167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4:167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4:167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4:167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4:167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4:167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4:167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4:167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4:167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4:167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4:167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4:167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4:167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4:167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4:167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4:167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4:167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4:167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4:167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4:167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4:167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4:167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4:167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4:167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4:167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4:167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4:167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4:167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4:167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4:167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4:167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4:167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4:167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4:167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4:167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4:167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4:167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4:167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4:167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4:167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4:167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4:167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4:167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4:167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4:167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4:167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4:167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4:167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4:167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4:167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4:167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4:167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4:167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4:167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4:167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4:167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4:167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4:167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4:167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4:167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4:167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4:167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4:167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4:167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4:167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4:167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4:167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4:167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4:167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4:167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4:167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4:167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4:167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4:167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4:167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4:167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4:167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4:167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4:167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4:167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4:167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4:167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4:167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4:167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4:167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4:167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4:167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4:167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4:167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4:167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4:167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4:167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4:167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4:167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4:167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4:167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4:167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4:167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4"/>
      <c r="FG692" s="4"/>
      <c r="FH692" s="4"/>
      <c r="FI692" s="4"/>
      <c r="FJ692" s="4"/>
      <c r="FK692" s="4"/>
    </row>
    <row r="693" spans="4:167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4"/>
      <c r="FG693" s="4"/>
      <c r="FH693" s="4"/>
      <c r="FI693" s="4"/>
      <c r="FJ693" s="4"/>
      <c r="FK693" s="4"/>
    </row>
    <row r="694" spans="4:167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4"/>
      <c r="FG694" s="4"/>
      <c r="FH694" s="4"/>
      <c r="FI694" s="4"/>
      <c r="FJ694" s="4"/>
      <c r="FK694" s="4"/>
    </row>
    <row r="695" spans="4:167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4"/>
      <c r="FG695" s="4"/>
      <c r="FH695" s="4"/>
      <c r="FI695" s="4"/>
      <c r="FJ695" s="4"/>
      <c r="FK695" s="4"/>
    </row>
    <row r="696" spans="4:167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4"/>
      <c r="FG696" s="4"/>
      <c r="FH696" s="4"/>
      <c r="FI696" s="4"/>
      <c r="FJ696" s="4"/>
      <c r="FK696" s="4"/>
    </row>
    <row r="697" spans="4:167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4"/>
      <c r="FG697" s="4"/>
      <c r="FH697" s="4"/>
      <c r="FI697" s="4"/>
      <c r="FJ697" s="4"/>
      <c r="FK697" s="4"/>
    </row>
    <row r="698" spans="4:167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4"/>
      <c r="FG698" s="4"/>
      <c r="FH698" s="4"/>
      <c r="FI698" s="4"/>
      <c r="FJ698" s="4"/>
      <c r="FK698" s="4"/>
    </row>
    <row r="699" spans="4:167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4"/>
      <c r="FG699" s="4"/>
      <c r="FH699" s="4"/>
      <c r="FI699" s="4"/>
      <c r="FJ699" s="4"/>
      <c r="FK699" s="4"/>
    </row>
    <row r="700" spans="4:167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4"/>
      <c r="FG700" s="4"/>
      <c r="FH700" s="4"/>
      <c r="FI700" s="4"/>
      <c r="FJ700" s="4"/>
      <c r="FK700" s="4"/>
    </row>
    <row r="701" spans="4:167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4"/>
      <c r="FG701" s="4"/>
      <c r="FH701" s="4"/>
      <c r="FI701" s="4"/>
      <c r="FJ701" s="4"/>
      <c r="FK701" s="4"/>
    </row>
    <row r="702" spans="4:167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4"/>
      <c r="FG702" s="4"/>
      <c r="FH702" s="4"/>
      <c r="FI702" s="4"/>
      <c r="FJ702" s="4"/>
      <c r="FK702" s="4"/>
    </row>
    <row r="703" spans="4:167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4"/>
      <c r="FG703" s="4"/>
      <c r="FH703" s="4"/>
      <c r="FI703" s="4"/>
      <c r="FJ703" s="4"/>
      <c r="FK703" s="4"/>
    </row>
    <row r="704" spans="4:167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4"/>
      <c r="FG704" s="4"/>
      <c r="FH704" s="4"/>
      <c r="FI704" s="4"/>
      <c r="FJ704" s="4"/>
      <c r="FK704" s="4"/>
    </row>
    <row r="705" spans="4:167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4"/>
      <c r="FG705" s="4"/>
      <c r="FH705" s="4"/>
      <c r="FI705" s="4"/>
      <c r="FJ705" s="4"/>
      <c r="FK705" s="4"/>
    </row>
    <row r="706" spans="4:167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4"/>
      <c r="FG706" s="4"/>
      <c r="FH706" s="4"/>
      <c r="FI706" s="4"/>
      <c r="FJ706" s="4"/>
      <c r="FK706" s="4"/>
    </row>
    <row r="707" spans="4:167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4"/>
      <c r="FG707" s="4"/>
      <c r="FH707" s="4"/>
      <c r="FI707" s="4"/>
      <c r="FJ707" s="4"/>
      <c r="FK707" s="4"/>
    </row>
    <row r="708" spans="4:167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4"/>
      <c r="FG708" s="4"/>
      <c r="FH708" s="4"/>
      <c r="FI708" s="4"/>
      <c r="FJ708" s="4"/>
      <c r="FK708" s="4"/>
    </row>
    <row r="709" spans="4:167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4"/>
      <c r="FG709" s="4"/>
      <c r="FH709" s="4"/>
      <c r="FI709" s="4"/>
      <c r="FJ709" s="4"/>
      <c r="FK709" s="4"/>
    </row>
    <row r="710" spans="4:167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4"/>
      <c r="FG710" s="4"/>
      <c r="FH710" s="4"/>
      <c r="FI710" s="4"/>
      <c r="FJ710" s="4"/>
      <c r="FK710" s="4"/>
    </row>
    <row r="711" spans="4:167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4"/>
      <c r="FG711" s="4"/>
      <c r="FH711" s="4"/>
      <c r="FI711" s="4"/>
      <c r="FJ711" s="4"/>
      <c r="FK711" s="4"/>
    </row>
    <row r="712" spans="4:167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4"/>
      <c r="FG712" s="4"/>
      <c r="FH712" s="4"/>
      <c r="FI712" s="4"/>
      <c r="FJ712" s="4"/>
      <c r="FK712" s="4"/>
    </row>
    <row r="713" spans="4:167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4"/>
      <c r="FG713" s="4"/>
      <c r="FH713" s="4"/>
      <c r="FI713" s="4"/>
      <c r="FJ713" s="4"/>
      <c r="FK713" s="4"/>
    </row>
    <row r="714" spans="4:16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4:16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4:16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4:16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4:16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  <row r="719" spans="4:16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</row>
    <row r="720" spans="4:167" ht="12.75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</row>
    <row r="721" spans="4:167" ht="12.75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</row>
    <row r="722" spans="4:167" ht="12.75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</row>
    <row r="723" spans="4:167" ht="12.75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</row>
    <row r="724" spans="4:167" ht="12.75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</row>
    <row r="725" spans="4:167" ht="12.75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</row>
    <row r="726" spans="4:167" ht="12.75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</row>
    <row r="727" spans="4:167" ht="12.75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</row>
    <row r="728" spans="4:167" ht="12.75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</row>
    <row r="729" spans="4:167" ht="12.75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</row>
    <row r="730" spans="4:167" ht="12.75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</row>
    <row r="731" spans="4:167" ht="12.75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</row>
    <row r="732" spans="4:167" ht="12.75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</row>
    <row r="733" spans="4:167" ht="12.75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</row>
    <row r="734" spans="4:167" ht="12.75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</row>
    <row r="735" spans="4:167" ht="12.75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</row>
    <row r="736" spans="4:167" ht="12.75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</row>
    <row r="737" spans="4:167" ht="12.75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</row>
    <row r="738" spans="4:167" ht="12.75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</row>
    <row r="739" spans="4:167" ht="12.75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</row>
    <row r="740" spans="4:167" ht="12.75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</row>
  </sheetData>
  <printOptions/>
  <pageMargins left="1" right="0.76" top="0.47" bottom="1" header="0.2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2002-08-23T02:58:45Z</cp:lastPrinted>
  <dcterms:created xsi:type="dcterms:W3CDTF">1999-11-19T08:35:48Z</dcterms:created>
  <dcterms:modified xsi:type="dcterms:W3CDTF">2002-08-06T01:59:43Z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